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gregory_olson_maine_gov/Documents/Desktop/"/>
    </mc:Choice>
  </mc:AlternateContent>
  <xr:revisionPtr revIDLastSave="0" documentId="8_{5FC0180C-84DE-4AF2-8B02-F21D9E42D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bt Service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5" i="1" l="1"/>
  <c r="D56" i="1"/>
  <c r="D57" i="1"/>
  <c r="D58" i="1"/>
  <c r="D51" i="1"/>
  <c r="D52" i="1"/>
  <c r="D53" i="1"/>
  <c r="D54" i="1"/>
  <c r="D45" i="1" l="1"/>
  <c r="D46" i="1"/>
  <c r="D47" i="1"/>
  <c r="D48" i="1"/>
  <c r="D49" i="1"/>
  <c r="D50" i="1"/>
  <c r="D44" i="1"/>
  <c r="L48" i="1" l="1"/>
  <c r="L49" i="1"/>
  <c r="L50" i="1"/>
  <c r="L51" i="1"/>
  <c r="L58" i="1"/>
  <c r="L47" i="1" l="1"/>
  <c r="L46" i="1"/>
  <c r="L45" i="1"/>
  <c r="L44" i="1"/>
  <c r="L43" i="1"/>
  <c r="L42" i="1"/>
  <c r="L41" i="1"/>
  <c r="D40" i="1"/>
  <c r="L40" i="1" s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<sst xmlns="http://schemas.openxmlformats.org/spreadsheetml/2006/main" count="140" uniqueCount="13">
  <si>
    <t>State Fiscal Year</t>
  </si>
  <si>
    <t>General Fund Principal</t>
  </si>
  <si>
    <t>General Fund Interest</t>
  </si>
  <si>
    <t>General Fund Total Debt Service</t>
  </si>
  <si>
    <t>Highway Fund Principal</t>
  </si>
  <si>
    <t>Highway Fund Interest</t>
  </si>
  <si>
    <t>Highway Fund Total Debt Service</t>
  </si>
  <si>
    <t>Self Liquidating Principal</t>
  </si>
  <si>
    <t>Self Liquidating Interest</t>
  </si>
  <si>
    <t>Self Liquidating Total Debt Service</t>
  </si>
  <si>
    <t xml:space="preserve">$- </t>
  </si>
  <si>
    <t>$-</t>
  </si>
  <si>
    <t>http://www.maine.gov/treasurer/debts_bonds/debt_service_summary.html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</si>
</sst>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color theme="0" tint="-0.499984740745262"/>
      <name val="Arial"/>
      <family val="2"/>
    </font>
    <font>
      <sz val="8"/>
      <color rgb="FFC0C0C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0" xfId="0" applyFont="1"/>
    <xf numFmtId="43" fontId="3" fillId="0" borderId="0" xfId="1" applyFont="1"/>
    <xf numFmtId="0" fontId="4" fillId="0" borderId="4" xfId="0" applyFont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/>
    <xf numFmtId="43" fontId="4" fillId="0" borderId="0" xfId="1" applyFont="1"/>
    <xf numFmtId="6" fontId="4" fillId="0" borderId="5" xfId="0" applyNumberFormat="1" applyFont="1" applyBorder="1" applyAlignment="1">
      <alignment horizontal="center"/>
    </xf>
    <xf numFmtId="6" fontId="5" fillId="0" borderId="0" xfId="0" applyNumberFormat="1" applyFont="1"/>
    <xf numFmtId="0" fontId="6" fillId="0" borderId="4" xfId="0" applyFont="1" applyBorder="1" applyAlignment="1">
      <alignment horizontal="center"/>
    </xf>
    <xf numFmtId="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/>
    <xf numFmtId="6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6" fillId="0" borderId="0" xfId="1" applyFont="1"/>
    <xf numFmtId="0" fontId="6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topLeftCell="A30" workbookViewId="0">
      <selection activeCell="O36" sqref="O36"/>
    </sheetView>
  </sheetViews>
  <sheetFormatPr defaultRowHeight="10.199999999999999" x14ac:dyDescent="0.2"/>
  <cols>
    <col min="1" max="1" width="12" style="16" customWidth="1"/>
    <col min="2" max="10" width="14.33203125" style="16" customWidth="1"/>
    <col min="11" max="11" width="9" style="18"/>
    <col min="12" max="12" width="9" style="22"/>
    <col min="13" max="13" width="12.33203125" style="18" customWidth="1"/>
    <col min="14" max="256" width="9" style="18"/>
    <col min="257" max="257" width="12" style="18" customWidth="1"/>
    <col min="258" max="266" width="14.33203125" style="18" customWidth="1"/>
    <col min="267" max="268" width="9" style="18"/>
    <col min="269" max="269" width="12.33203125" style="18" customWidth="1"/>
    <col min="270" max="512" width="9" style="18"/>
    <col min="513" max="513" width="12" style="18" customWidth="1"/>
    <col min="514" max="522" width="14.33203125" style="18" customWidth="1"/>
    <col min="523" max="524" width="9" style="18"/>
    <col min="525" max="525" width="12.33203125" style="18" customWidth="1"/>
    <col min="526" max="768" width="9" style="18"/>
    <col min="769" max="769" width="12" style="18" customWidth="1"/>
    <col min="770" max="778" width="14.33203125" style="18" customWidth="1"/>
    <col min="779" max="780" width="9" style="18"/>
    <col min="781" max="781" width="12.33203125" style="18" customWidth="1"/>
    <col min="782" max="1024" width="9" style="18"/>
    <col min="1025" max="1025" width="12" style="18" customWidth="1"/>
    <col min="1026" max="1034" width="14.33203125" style="18" customWidth="1"/>
    <col min="1035" max="1036" width="9" style="18"/>
    <col min="1037" max="1037" width="12.33203125" style="18" customWidth="1"/>
    <col min="1038" max="1280" width="9" style="18"/>
    <col min="1281" max="1281" width="12" style="18" customWidth="1"/>
    <col min="1282" max="1290" width="14.33203125" style="18" customWidth="1"/>
    <col min="1291" max="1292" width="9" style="18"/>
    <col min="1293" max="1293" width="12.33203125" style="18" customWidth="1"/>
    <col min="1294" max="1536" width="9" style="18"/>
    <col min="1537" max="1537" width="12" style="18" customWidth="1"/>
    <col min="1538" max="1546" width="14.33203125" style="18" customWidth="1"/>
    <col min="1547" max="1548" width="9" style="18"/>
    <col min="1549" max="1549" width="12.33203125" style="18" customWidth="1"/>
    <col min="1550" max="1792" width="9" style="18"/>
    <col min="1793" max="1793" width="12" style="18" customWidth="1"/>
    <col min="1794" max="1802" width="14.33203125" style="18" customWidth="1"/>
    <col min="1803" max="1804" width="9" style="18"/>
    <col min="1805" max="1805" width="12.33203125" style="18" customWidth="1"/>
    <col min="1806" max="2048" width="9" style="18"/>
    <col min="2049" max="2049" width="12" style="18" customWidth="1"/>
    <col min="2050" max="2058" width="14.33203125" style="18" customWidth="1"/>
    <col min="2059" max="2060" width="9" style="18"/>
    <col min="2061" max="2061" width="12.33203125" style="18" customWidth="1"/>
    <col min="2062" max="2304" width="9" style="18"/>
    <col min="2305" max="2305" width="12" style="18" customWidth="1"/>
    <col min="2306" max="2314" width="14.33203125" style="18" customWidth="1"/>
    <col min="2315" max="2316" width="9" style="18"/>
    <col min="2317" max="2317" width="12.33203125" style="18" customWidth="1"/>
    <col min="2318" max="2560" width="9" style="18"/>
    <col min="2561" max="2561" width="12" style="18" customWidth="1"/>
    <col min="2562" max="2570" width="14.33203125" style="18" customWidth="1"/>
    <col min="2571" max="2572" width="9" style="18"/>
    <col min="2573" max="2573" width="12.33203125" style="18" customWidth="1"/>
    <col min="2574" max="2816" width="9" style="18"/>
    <col min="2817" max="2817" width="12" style="18" customWidth="1"/>
    <col min="2818" max="2826" width="14.33203125" style="18" customWidth="1"/>
    <col min="2827" max="2828" width="9" style="18"/>
    <col min="2829" max="2829" width="12.33203125" style="18" customWidth="1"/>
    <col min="2830" max="3072" width="9" style="18"/>
    <col min="3073" max="3073" width="12" style="18" customWidth="1"/>
    <col min="3074" max="3082" width="14.33203125" style="18" customWidth="1"/>
    <col min="3083" max="3084" width="9" style="18"/>
    <col min="3085" max="3085" width="12.33203125" style="18" customWidth="1"/>
    <col min="3086" max="3328" width="9" style="18"/>
    <col min="3329" max="3329" width="12" style="18" customWidth="1"/>
    <col min="3330" max="3338" width="14.33203125" style="18" customWidth="1"/>
    <col min="3339" max="3340" width="9" style="18"/>
    <col min="3341" max="3341" width="12.33203125" style="18" customWidth="1"/>
    <col min="3342" max="3584" width="9" style="18"/>
    <col min="3585" max="3585" width="12" style="18" customWidth="1"/>
    <col min="3586" max="3594" width="14.33203125" style="18" customWidth="1"/>
    <col min="3595" max="3596" width="9" style="18"/>
    <col min="3597" max="3597" width="12.33203125" style="18" customWidth="1"/>
    <col min="3598" max="3840" width="9" style="18"/>
    <col min="3841" max="3841" width="12" style="18" customWidth="1"/>
    <col min="3842" max="3850" width="14.33203125" style="18" customWidth="1"/>
    <col min="3851" max="3852" width="9" style="18"/>
    <col min="3853" max="3853" width="12.33203125" style="18" customWidth="1"/>
    <col min="3854" max="4096" width="9" style="18"/>
    <col min="4097" max="4097" width="12" style="18" customWidth="1"/>
    <col min="4098" max="4106" width="14.33203125" style="18" customWidth="1"/>
    <col min="4107" max="4108" width="9" style="18"/>
    <col min="4109" max="4109" width="12.33203125" style="18" customWidth="1"/>
    <col min="4110" max="4352" width="9" style="18"/>
    <col min="4353" max="4353" width="12" style="18" customWidth="1"/>
    <col min="4354" max="4362" width="14.33203125" style="18" customWidth="1"/>
    <col min="4363" max="4364" width="9" style="18"/>
    <col min="4365" max="4365" width="12.33203125" style="18" customWidth="1"/>
    <col min="4366" max="4608" width="9" style="18"/>
    <col min="4609" max="4609" width="12" style="18" customWidth="1"/>
    <col min="4610" max="4618" width="14.33203125" style="18" customWidth="1"/>
    <col min="4619" max="4620" width="9" style="18"/>
    <col min="4621" max="4621" width="12.33203125" style="18" customWidth="1"/>
    <col min="4622" max="4864" width="9" style="18"/>
    <col min="4865" max="4865" width="12" style="18" customWidth="1"/>
    <col min="4866" max="4874" width="14.33203125" style="18" customWidth="1"/>
    <col min="4875" max="4876" width="9" style="18"/>
    <col min="4877" max="4877" width="12.33203125" style="18" customWidth="1"/>
    <col min="4878" max="5120" width="9" style="18"/>
    <col min="5121" max="5121" width="12" style="18" customWidth="1"/>
    <col min="5122" max="5130" width="14.33203125" style="18" customWidth="1"/>
    <col min="5131" max="5132" width="9" style="18"/>
    <col min="5133" max="5133" width="12.33203125" style="18" customWidth="1"/>
    <col min="5134" max="5376" width="9" style="18"/>
    <col min="5377" max="5377" width="12" style="18" customWidth="1"/>
    <col min="5378" max="5386" width="14.33203125" style="18" customWidth="1"/>
    <col min="5387" max="5388" width="9" style="18"/>
    <col min="5389" max="5389" width="12.33203125" style="18" customWidth="1"/>
    <col min="5390" max="5632" width="9" style="18"/>
    <col min="5633" max="5633" width="12" style="18" customWidth="1"/>
    <col min="5634" max="5642" width="14.33203125" style="18" customWidth="1"/>
    <col min="5643" max="5644" width="9" style="18"/>
    <col min="5645" max="5645" width="12.33203125" style="18" customWidth="1"/>
    <col min="5646" max="5888" width="9" style="18"/>
    <col min="5889" max="5889" width="12" style="18" customWidth="1"/>
    <col min="5890" max="5898" width="14.33203125" style="18" customWidth="1"/>
    <col min="5899" max="5900" width="9" style="18"/>
    <col min="5901" max="5901" width="12.33203125" style="18" customWidth="1"/>
    <col min="5902" max="6144" width="9" style="18"/>
    <col min="6145" max="6145" width="12" style="18" customWidth="1"/>
    <col min="6146" max="6154" width="14.33203125" style="18" customWidth="1"/>
    <col min="6155" max="6156" width="9" style="18"/>
    <col min="6157" max="6157" width="12.33203125" style="18" customWidth="1"/>
    <col min="6158" max="6400" width="9" style="18"/>
    <col min="6401" max="6401" width="12" style="18" customWidth="1"/>
    <col min="6402" max="6410" width="14.33203125" style="18" customWidth="1"/>
    <col min="6411" max="6412" width="9" style="18"/>
    <col min="6413" max="6413" width="12.33203125" style="18" customWidth="1"/>
    <col min="6414" max="6656" width="9" style="18"/>
    <col min="6657" max="6657" width="12" style="18" customWidth="1"/>
    <col min="6658" max="6666" width="14.33203125" style="18" customWidth="1"/>
    <col min="6667" max="6668" width="9" style="18"/>
    <col min="6669" max="6669" width="12.33203125" style="18" customWidth="1"/>
    <col min="6670" max="6912" width="9" style="18"/>
    <col min="6913" max="6913" width="12" style="18" customWidth="1"/>
    <col min="6914" max="6922" width="14.33203125" style="18" customWidth="1"/>
    <col min="6923" max="6924" width="9" style="18"/>
    <col min="6925" max="6925" width="12.33203125" style="18" customWidth="1"/>
    <col min="6926" max="7168" width="9" style="18"/>
    <col min="7169" max="7169" width="12" style="18" customWidth="1"/>
    <col min="7170" max="7178" width="14.33203125" style="18" customWidth="1"/>
    <col min="7179" max="7180" width="9" style="18"/>
    <col min="7181" max="7181" width="12.33203125" style="18" customWidth="1"/>
    <col min="7182" max="7424" width="9" style="18"/>
    <col min="7425" max="7425" width="12" style="18" customWidth="1"/>
    <col min="7426" max="7434" width="14.33203125" style="18" customWidth="1"/>
    <col min="7435" max="7436" width="9" style="18"/>
    <col min="7437" max="7437" width="12.33203125" style="18" customWidth="1"/>
    <col min="7438" max="7680" width="9" style="18"/>
    <col min="7681" max="7681" width="12" style="18" customWidth="1"/>
    <col min="7682" max="7690" width="14.33203125" style="18" customWidth="1"/>
    <col min="7691" max="7692" width="9" style="18"/>
    <col min="7693" max="7693" width="12.33203125" style="18" customWidth="1"/>
    <col min="7694" max="7936" width="9" style="18"/>
    <col min="7937" max="7937" width="12" style="18" customWidth="1"/>
    <col min="7938" max="7946" width="14.33203125" style="18" customWidth="1"/>
    <col min="7947" max="7948" width="9" style="18"/>
    <col min="7949" max="7949" width="12.33203125" style="18" customWidth="1"/>
    <col min="7950" max="8192" width="9" style="18"/>
    <col min="8193" max="8193" width="12" style="18" customWidth="1"/>
    <col min="8194" max="8202" width="14.33203125" style="18" customWidth="1"/>
    <col min="8203" max="8204" width="9" style="18"/>
    <col min="8205" max="8205" width="12.33203125" style="18" customWidth="1"/>
    <col min="8206" max="8448" width="9" style="18"/>
    <col min="8449" max="8449" width="12" style="18" customWidth="1"/>
    <col min="8450" max="8458" width="14.33203125" style="18" customWidth="1"/>
    <col min="8459" max="8460" width="9" style="18"/>
    <col min="8461" max="8461" width="12.33203125" style="18" customWidth="1"/>
    <col min="8462" max="8704" width="9" style="18"/>
    <col min="8705" max="8705" width="12" style="18" customWidth="1"/>
    <col min="8706" max="8714" width="14.33203125" style="18" customWidth="1"/>
    <col min="8715" max="8716" width="9" style="18"/>
    <col min="8717" max="8717" width="12.33203125" style="18" customWidth="1"/>
    <col min="8718" max="8960" width="9" style="18"/>
    <col min="8961" max="8961" width="12" style="18" customWidth="1"/>
    <col min="8962" max="8970" width="14.33203125" style="18" customWidth="1"/>
    <col min="8971" max="8972" width="9" style="18"/>
    <col min="8973" max="8973" width="12.33203125" style="18" customWidth="1"/>
    <col min="8974" max="9216" width="9" style="18"/>
    <col min="9217" max="9217" width="12" style="18" customWidth="1"/>
    <col min="9218" max="9226" width="14.33203125" style="18" customWidth="1"/>
    <col min="9227" max="9228" width="9" style="18"/>
    <col min="9229" max="9229" width="12.33203125" style="18" customWidth="1"/>
    <col min="9230" max="9472" width="9" style="18"/>
    <col min="9473" max="9473" width="12" style="18" customWidth="1"/>
    <col min="9474" max="9482" width="14.33203125" style="18" customWidth="1"/>
    <col min="9483" max="9484" width="9" style="18"/>
    <col min="9485" max="9485" width="12.33203125" style="18" customWidth="1"/>
    <col min="9486" max="9728" width="9" style="18"/>
    <col min="9729" max="9729" width="12" style="18" customWidth="1"/>
    <col min="9730" max="9738" width="14.33203125" style="18" customWidth="1"/>
    <col min="9739" max="9740" width="9" style="18"/>
    <col min="9741" max="9741" width="12.33203125" style="18" customWidth="1"/>
    <col min="9742" max="9984" width="9" style="18"/>
    <col min="9985" max="9985" width="12" style="18" customWidth="1"/>
    <col min="9986" max="9994" width="14.33203125" style="18" customWidth="1"/>
    <col min="9995" max="9996" width="9" style="18"/>
    <col min="9997" max="9997" width="12.33203125" style="18" customWidth="1"/>
    <col min="9998" max="10240" width="9" style="18"/>
    <col min="10241" max="10241" width="12" style="18" customWidth="1"/>
    <col min="10242" max="10250" width="14.33203125" style="18" customWidth="1"/>
    <col min="10251" max="10252" width="9" style="18"/>
    <col min="10253" max="10253" width="12.33203125" style="18" customWidth="1"/>
    <col min="10254" max="10496" width="9" style="18"/>
    <col min="10497" max="10497" width="12" style="18" customWidth="1"/>
    <col min="10498" max="10506" width="14.33203125" style="18" customWidth="1"/>
    <col min="10507" max="10508" width="9" style="18"/>
    <col min="10509" max="10509" width="12.33203125" style="18" customWidth="1"/>
    <col min="10510" max="10752" width="9" style="18"/>
    <col min="10753" max="10753" width="12" style="18" customWidth="1"/>
    <col min="10754" max="10762" width="14.33203125" style="18" customWidth="1"/>
    <col min="10763" max="10764" width="9" style="18"/>
    <col min="10765" max="10765" width="12.33203125" style="18" customWidth="1"/>
    <col min="10766" max="11008" width="9" style="18"/>
    <col min="11009" max="11009" width="12" style="18" customWidth="1"/>
    <col min="11010" max="11018" width="14.33203125" style="18" customWidth="1"/>
    <col min="11019" max="11020" width="9" style="18"/>
    <col min="11021" max="11021" width="12.33203125" style="18" customWidth="1"/>
    <col min="11022" max="11264" width="9" style="18"/>
    <col min="11265" max="11265" width="12" style="18" customWidth="1"/>
    <col min="11266" max="11274" width="14.33203125" style="18" customWidth="1"/>
    <col min="11275" max="11276" width="9" style="18"/>
    <col min="11277" max="11277" width="12.33203125" style="18" customWidth="1"/>
    <col min="11278" max="11520" width="9" style="18"/>
    <col min="11521" max="11521" width="12" style="18" customWidth="1"/>
    <col min="11522" max="11530" width="14.33203125" style="18" customWidth="1"/>
    <col min="11531" max="11532" width="9" style="18"/>
    <col min="11533" max="11533" width="12.33203125" style="18" customWidth="1"/>
    <col min="11534" max="11776" width="9" style="18"/>
    <col min="11777" max="11777" width="12" style="18" customWidth="1"/>
    <col min="11778" max="11786" width="14.33203125" style="18" customWidth="1"/>
    <col min="11787" max="11788" width="9" style="18"/>
    <col min="11789" max="11789" width="12.33203125" style="18" customWidth="1"/>
    <col min="11790" max="12032" width="9" style="18"/>
    <col min="12033" max="12033" width="12" style="18" customWidth="1"/>
    <col min="12034" max="12042" width="14.33203125" style="18" customWidth="1"/>
    <col min="12043" max="12044" width="9" style="18"/>
    <col min="12045" max="12045" width="12.33203125" style="18" customWidth="1"/>
    <col min="12046" max="12288" width="9" style="18"/>
    <col min="12289" max="12289" width="12" style="18" customWidth="1"/>
    <col min="12290" max="12298" width="14.33203125" style="18" customWidth="1"/>
    <col min="12299" max="12300" width="9" style="18"/>
    <col min="12301" max="12301" width="12.33203125" style="18" customWidth="1"/>
    <col min="12302" max="12544" width="9" style="18"/>
    <col min="12545" max="12545" width="12" style="18" customWidth="1"/>
    <col min="12546" max="12554" width="14.33203125" style="18" customWidth="1"/>
    <col min="12555" max="12556" width="9" style="18"/>
    <col min="12557" max="12557" width="12.33203125" style="18" customWidth="1"/>
    <col min="12558" max="12800" width="9" style="18"/>
    <col min="12801" max="12801" width="12" style="18" customWidth="1"/>
    <col min="12802" max="12810" width="14.33203125" style="18" customWidth="1"/>
    <col min="12811" max="12812" width="9" style="18"/>
    <col min="12813" max="12813" width="12.33203125" style="18" customWidth="1"/>
    <col min="12814" max="13056" width="9" style="18"/>
    <col min="13057" max="13057" width="12" style="18" customWidth="1"/>
    <col min="13058" max="13066" width="14.33203125" style="18" customWidth="1"/>
    <col min="13067" max="13068" width="9" style="18"/>
    <col min="13069" max="13069" width="12.33203125" style="18" customWidth="1"/>
    <col min="13070" max="13312" width="9" style="18"/>
    <col min="13313" max="13313" width="12" style="18" customWidth="1"/>
    <col min="13314" max="13322" width="14.33203125" style="18" customWidth="1"/>
    <col min="13323" max="13324" width="9" style="18"/>
    <col min="13325" max="13325" width="12.33203125" style="18" customWidth="1"/>
    <col min="13326" max="13568" width="9" style="18"/>
    <col min="13569" max="13569" width="12" style="18" customWidth="1"/>
    <col min="13570" max="13578" width="14.33203125" style="18" customWidth="1"/>
    <col min="13579" max="13580" width="9" style="18"/>
    <col min="13581" max="13581" width="12.33203125" style="18" customWidth="1"/>
    <col min="13582" max="13824" width="9" style="18"/>
    <col min="13825" max="13825" width="12" style="18" customWidth="1"/>
    <col min="13826" max="13834" width="14.33203125" style="18" customWidth="1"/>
    <col min="13835" max="13836" width="9" style="18"/>
    <col min="13837" max="13837" width="12.33203125" style="18" customWidth="1"/>
    <col min="13838" max="14080" width="9" style="18"/>
    <col min="14081" max="14081" width="12" style="18" customWidth="1"/>
    <col min="14082" max="14090" width="14.33203125" style="18" customWidth="1"/>
    <col min="14091" max="14092" width="9" style="18"/>
    <col min="14093" max="14093" width="12.33203125" style="18" customWidth="1"/>
    <col min="14094" max="14336" width="9" style="18"/>
    <col min="14337" max="14337" width="12" style="18" customWidth="1"/>
    <col min="14338" max="14346" width="14.33203125" style="18" customWidth="1"/>
    <col min="14347" max="14348" width="9" style="18"/>
    <col min="14349" max="14349" width="12.33203125" style="18" customWidth="1"/>
    <col min="14350" max="14592" width="9" style="18"/>
    <col min="14593" max="14593" width="12" style="18" customWidth="1"/>
    <col min="14594" max="14602" width="14.33203125" style="18" customWidth="1"/>
    <col min="14603" max="14604" width="9" style="18"/>
    <col min="14605" max="14605" width="12.33203125" style="18" customWidth="1"/>
    <col min="14606" max="14848" width="9" style="18"/>
    <col min="14849" max="14849" width="12" style="18" customWidth="1"/>
    <col min="14850" max="14858" width="14.33203125" style="18" customWidth="1"/>
    <col min="14859" max="14860" width="9" style="18"/>
    <col min="14861" max="14861" width="12.33203125" style="18" customWidth="1"/>
    <col min="14862" max="15104" width="9" style="18"/>
    <col min="15105" max="15105" width="12" style="18" customWidth="1"/>
    <col min="15106" max="15114" width="14.33203125" style="18" customWidth="1"/>
    <col min="15115" max="15116" width="9" style="18"/>
    <col min="15117" max="15117" width="12.33203125" style="18" customWidth="1"/>
    <col min="15118" max="15360" width="9" style="18"/>
    <col min="15361" max="15361" width="12" style="18" customWidth="1"/>
    <col min="15362" max="15370" width="14.33203125" style="18" customWidth="1"/>
    <col min="15371" max="15372" width="9" style="18"/>
    <col min="15373" max="15373" width="12.33203125" style="18" customWidth="1"/>
    <col min="15374" max="15616" width="9" style="18"/>
    <col min="15617" max="15617" width="12" style="18" customWidth="1"/>
    <col min="15618" max="15626" width="14.33203125" style="18" customWidth="1"/>
    <col min="15627" max="15628" width="9" style="18"/>
    <col min="15629" max="15629" width="12.33203125" style="18" customWidth="1"/>
    <col min="15630" max="15872" width="9" style="18"/>
    <col min="15873" max="15873" width="12" style="18" customWidth="1"/>
    <col min="15874" max="15882" width="14.33203125" style="18" customWidth="1"/>
    <col min="15883" max="15884" width="9" style="18"/>
    <col min="15885" max="15885" width="12.33203125" style="18" customWidth="1"/>
    <col min="15886" max="16128" width="9" style="18"/>
    <col min="16129" max="16129" width="12" style="18" customWidth="1"/>
    <col min="16130" max="16138" width="14.33203125" style="18" customWidth="1"/>
    <col min="16139" max="16140" width="9" style="18"/>
    <col min="16141" max="16141" width="12.33203125" style="18" customWidth="1"/>
    <col min="16142" max="16384" width="9" style="18"/>
  </cols>
  <sheetData>
    <row r="1" spans="1:13" s="4" customFormat="1" ht="20.39999999999999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L1" s="5"/>
      <c r="M1" s="4" t="s">
        <v>12</v>
      </c>
    </row>
    <row r="2" spans="1:13" s="10" customFormat="1" x14ac:dyDescent="0.2">
      <c r="A2" s="6">
        <v>1980</v>
      </c>
      <c r="B2" s="7">
        <v>18215000</v>
      </c>
      <c r="C2" s="7">
        <v>9925753</v>
      </c>
      <c r="D2" s="7">
        <v>28140753</v>
      </c>
      <c r="E2" s="7">
        <v>4790000</v>
      </c>
      <c r="F2" s="7">
        <v>2221167</v>
      </c>
      <c r="G2" s="7">
        <v>7011167</v>
      </c>
      <c r="H2" s="8"/>
      <c r="I2" s="8"/>
      <c r="J2" s="9"/>
      <c r="L2" s="11">
        <f>+B2+C2-D2+E2+F2-G2+H2+I2-J2</f>
        <v>0</v>
      </c>
    </row>
    <row r="3" spans="1:13" s="10" customFormat="1" x14ac:dyDescent="0.2">
      <c r="A3" s="6">
        <v>1981</v>
      </c>
      <c r="B3" s="7">
        <v>18375000</v>
      </c>
      <c r="C3" s="7">
        <v>9274721</v>
      </c>
      <c r="D3" s="7">
        <v>27649721</v>
      </c>
      <c r="E3" s="7">
        <v>5440000</v>
      </c>
      <c r="F3" s="7">
        <v>3114448</v>
      </c>
      <c r="G3" s="7">
        <v>8554448</v>
      </c>
      <c r="H3" s="8"/>
      <c r="I3" s="8"/>
      <c r="J3" s="9"/>
      <c r="L3" s="11">
        <f t="shared" ref="L3:L30" si="0">+B3+C3-D3+E3+F3-G3+H3+I3-J3</f>
        <v>0</v>
      </c>
    </row>
    <row r="4" spans="1:13" s="10" customFormat="1" x14ac:dyDescent="0.2">
      <c r="A4" s="6">
        <v>1982</v>
      </c>
      <c r="B4" s="7">
        <v>20332887</v>
      </c>
      <c r="C4" s="7">
        <v>10668614</v>
      </c>
      <c r="D4" s="7">
        <v>31001501</v>
      </c>
      <c r="E4" s="7">
        <v>5860000</v>
      </c>
      <c r="F4" s="7">
        <v>3981026</v>
      </c>
      <c r="G4" s="7">
        <v>9841026</v>
      </c>
      <c r="H4" s="8"/>
      <c r="I4" s="8"/>
      <c r="J4" s="9"/>
      <c r="L4" s="11">
        <f t="shared" si="0"/>
        <v>0</v>
      </c>
    </row>
    <row r="5" spans="1:13" s="10" customFormat="1" x14ac:dyDescent="0.2">
      <c r="A5" s="6">
        <v>1983</v>
      </c>
      <c r="B5" s="7">
        <v>21015071</v>
      </c>
      <c r="C5" s="7">
        <v>12619297</v>
      </c>
      <c r="D5" s="7">
        <v>33634368</v>
      </c>
      <c r="E5" s="7">
        <v>6285000</v>
      </c>
      <c r="F5" s="7">
        <v>5900648</v>
      </c>
      <c r="G5" s="7">
        <v>12185648</v>
      </c>
      <c r="H5" s="8"/>
      <c r="I5" s="8"/>
      <c r="J5" s="9"/>
      <c r="L5" s="11">
        <f t="shared" si="0"/>
        <v>0</v>
      </c>
    </row>
    <row r="6" spans="1:13" s="10" customFormat="1" x14ac:dyDescent="0.2">
      <c r="A6" s="6">
        <v>1984</v>
      </c>
      <c r="B6" s="7">
        <v>24545000</v>
      </c>
      <c r="C6" s="7">
        <v>12894137</v>
      </c>
      <c r="D6" s="7">
        <v>37439137</v>
      </c>
      <c r="E6" s="7">
        <v>7730000</v>
      </c>
      <c r="F6" s="7">
        <v>6636180</v>
      </c>
      <c r="G6" s="7">
        <v>14366180</v>
      </c>
      <c r="H6" s="7">
        <v>1130000</v>
      </c>
      <c r="I6" s="7">
        <v>1033435</v>
      </c>
      <c r="J6" s="12">
        <v>2163435</v>
      </c>
      <c r="L6" s="11">
        <f t="shared" si="0"/>
        <v>0</v>
      </c>
    </row>
    <row r="7" spans="1:13" s="10" customFormat="1" x14ac:dyDescent="0.2">
      <c r="A7" s="6">
        <v>1985</v>
      </c>
      <c r="B7" s="7">
        <v>23845000</v>
      </c>
      <c r="C7" s="7">
        <v>11710607</v>
      </c>
      <c r="D7" s="7">
        <v>35555607</v>
      </c>
      <c r="E7" s="7">
        <v>7645000</v>
      </c>
      <c r="F7" s="7">
        <v>7265861</v>
      </c>
      <c r="G7" s="7">
        <v>14910861</v>
      </c>
      <c r="H7" s="7">
        <v>1170000</v>
      </c>
      <c r="I7" s="7">
        <v>1000242</v>
      </c>
      <c r="J7" s="12">
        <v>2170242</v>
      </c>
      <c r="L7" s="11">
        <f t="shared" si="0"/>
        <v>0</v>
      </c>
    </row>
    <row r="8" spans="1:13" s="10" customFormat="1" x14ac:dyDescent="0.2">
      <c r="A8" s="6">
        <v>1986</v>
      </c>
      <c r="B8" s="7">
        <v>25720000</v>
      </c>
      <c r="C8" s="7">
        <v>11632996</v>
      </c>
      <c r="D8" s="7">
        <v>37352996</v>
      </c>
      <c r="E8" s="7">
        <v>8245000</v>
      </c>
      <c r="F8" s="7">
        <v>7195663</v>
      </c>
      <c r="G8" s="7">
        <v>15440663</v>
      </c>
      <c r="H8" s="7">
        <v>1185000</v>
      </c>
      <c r="I8" s="7">
        <v>927987</v>
      </c>
      <c r="J8" s="12">
        <v>2112987</v>
      </c>
      <c r="L8" s="11">
        <f t="shared" si="0"/>
        <v>0</v>
      </c>
    </row>
    <row r="9" spans="1:13" s="10" customFormat="1" x14ac:dyDescent="0.2">
      <c r="A9" s="6">
        <v>1987</v>
      </c>
      <c r="B9" s="7">
        <v>26110000</v>
      </c>
      <c r="C9" s="7">
        <v>12221830</v>
      </c>
      <c r="D9" s="7">
        <v>38331830</v>
      </c>
      <c r="E9" s="7">
        <v>8875000</v>
      </c>
      <c r="F9" s="7">
        <v>7021610</v>
      </c>
      <c r="G9" s="7">
        <v>15896610</v>
      </c>
      <c r="H9" s="7">
        <v>1260000</v>
      </c>
      <c r="I9" s="7">
        <v>874030</v>
      </c>
      <c r="J9" s="12">
        <v>2134030</v>
      </c>
      <c r="L9" s="11">
        <f t="shared" si="0"/>
        <v>0</v>
      </c>
    </row>
    <row r="10" spans="1:13" s="10" customFormat="1" x14ac:dyDescent="0.2">
      <c r="A10" s="6">
        <v>1988</v>
      </c>
      <c r="B10" s="7">
        <v>28100000</v>
      </c>
      <c r="C10" s="7">
        <v>13840112</v>
      </c>
      <c r="D10" s="7">
        <v>41940112</v>
      </c>
      <c r="E10" s="7">
        <v>9195000</v>
      </c>
      <c r="F10" s="7">
        <v>6895549</v>
      </c>
      <c r="G10" s="7">
        <v>16090549</v>
      </c>
      <c r="H10" s="7">
        <v>1275000</v>
      </c>
      <c r="I10" s="7">
        <v>820195</v>
      </c>
      <c r="J10" s="12">
        <v>2095195</v>
      </c>
      <c r="L10" s="11">
        <f t="shared" si="0"/>
        <v>0</v>
      </c>
    </row>
    <row r="11" spans="1:13" s="10" customFormat="1" x14ac:dyDescent="0.2">
      <c r="A11" s="6">
        <v>1989</v>
      </c>
      <c r="B11" s="7">
        <v>31295000</v>
      </c>
      <c r="C11" s="7">
        <v>14602923</v>
      </c>
      <c r="D11" s="7">
        <v>45897923</v>
      </c>
      <c r="E11" s="7">
        <v>9320000</v>
      </c>
      <c r="F11" s="7">
        <v>7232152</v>
      </c>
      <c r="G11" s="7">
        <v>16552152</v>
      </c>
      <c r="H11" s="7">
        <v>1340000</v>
      </c>
      <c r="I11" s="7">
        <v>765887</v>
      </c>
      <c r="J11" s="12">
        <v>2105887</v>
      </c>
      <c r="L11" s="11">
        <f t="shared" si="0"/>
        <v>0</v>
      </c>
    </row>
    <row r="12" spans="1:13" s="10" customFormat="1" x14ac:dyDescent="0.2">
      <c r="A12" s="6">
        <v>1990</v>
      </c>
      <c r="B12" s="7">
        <v>36740000</v>
      </c>
      <c r="C12" s="7">
        <v>14408825</v>
      </c>
      <c r="D12" s="7">
        <v>51148825</v>
      </c>
      <c r="E12" s="7">
        <v>11240000</v>
      </c>
      <c r="F12" s="7">
        <v>7155015</v>
      </c>
      <c r="G12" s="7">
        <v>18395015</v>
      </c>
      <c r="H12" s="7">
        <v>1345000</v>
      </c>
      <c r="I12" s="7">
        <v>709337</v>
      </c>
      <c r="J12" s="12">
        <v>2054337</v>
      </c>
      <c r="L12" s="11">
        <f t="shared" si="0"/>
        <v>0</v>
      </c>
    </row>
    <row r="13" spans="1:13" s="10" customFormat="1" x14ac:dyDescent="0.2">
      <c r="A13" s="6">
        <v>1991</v>
      </c>
      <c r="B13" s="7">
        <v>34320000</v>
      </c>
      <c r="C13" s="7">
        <v>13001670</v>
      </c>
      <c r="D13" s="7">
        <v>47321670</v>
      </c>
      <c r="E13" s="7">
        <v>11240000</v>
      </c>
      <c r="F13" s="7">
        <v>6302057</v>
      </c>
      <c r="G13" s="7">
        <v>17542057</v>
      </c>
      <c r="H13" s="7">
        <v>1420000</v>
      </c>
      <c r="I13" s="7">
        <v>652540</v>
      </c>
      <c r="J13" s="12">
        <v>2072540</v>
      </c>
      <c r="L13" s="11">
        <f t="shared" si="0"/>
        <v>0</v>
      </c>
    </row>
    <row r="14" spans="1:13" s="10" customFormat="1" x14ac:dyDescent="0.2">
      <c r="A14" s="6">
        <v>1992</v>
      </c>
      <c r="B14" s="7">
        <v>35235000</v>
      </c>
      <c r="C14" s="7">
        <v>18960985</v>
      </c>
      <c r="D14" s="7">
        <v>54195985</v>
      </c>
      <c r="E14" s="7">
        <v>10475000</v>
      </c>
      <c r="F14" s="7">
        <v>6492904</v>
      </c>
      <c r="G14" s="7">
        <v>16967904</v>
      </c>
      <c r="H14" s="7">
        <v>1445000</v>
      </c>
      <c r="I14" s="7">
        <v>596065</v>
      </c>
      <c r="J14" s="12">
        <v>2041065</v>
      </c>
      <c r="L14" s="11">
        <f t="shared" si="0"/>
        <v>0</v>
      </c>
    </row>
    <row r="15" spans="1:13" s="10" customFormat="1" x14ac:dyDescent="0.2">
      <c r="A15" s="6">
        <v>1993</v>
      </c>
      <c r="B15" s="7">
        <v>36115000</v>
      </c>
      <c r="C15" s="7">
        <v>21194139</v>
      </c>
      <c r="D15" s="7">
        <v>57309139</v>
      </c>
      <c r="E15" s="7">
        <v>10075000</v>
      </c>
      <c r="F15" s="7">
        <v>7290369</v>
      </c>
      <c r="G15" s="7">
        <v>17365369</v>
      </c>
      <c r="H15" s="7">
        <v>1365000</v>
      </c>
      <c r="I15" s="7">
        <v>539917</v>
      </c>
      <c r="J15" s="12">
        <v>1904917</v>
      </c>
      <c r="L15" s="11">
        <f t="shared" si="0"/>
        <v>0</v>
      </c>
    </row>
    <row r="16" spans="1:13" s="10" customFormat="1" x14ac:dyDescent="0.2">
      <c r="A16" s="6">
        <v>1994</v>
      </c>
      <c r="B16" s="7">
        <v>48998680</v>
      </c>
      <c r="C16" s="7">
        <v>23003604</v>
      </c>
      <c r="D16" s="7">
        <v>72002284</v>
      </c>
      <c r="E16" s="7">
        <v>12965000</v>
      </c>
      <c r="F16" s="7">
        <v>8494849</v>
      </c>
      <c r="G16" s="7">
        <v>21459849</v>
      </c>
      <c r="H16" s="7">
        <v>1390000</v>
      </c>
      <c r="I16" s="7">
        <v>483465</v>
      </c>
      <c r="J16" s="12">
        <v>1873465</v>
      </c>
      <c r="L16" s="11">
        <f t="shared" si="0"/>
        <v>0</v>
      </c>
    </row>
    <row r="17" spans="1:12" s="10" customFormat="1" x14ac:dyDescent="0.2">
      <c r="A17" s="6">
        <v>1995</v>
      </c>
      <c r="B17" s="7">
        <v>57912610</v>
      </c>
      <c r="C17" s="7">
        <v>21044906</v>
      </c>
      <c r="D17" s="7">
        <v>78957516</v>
      </c>
      <c r="E17" s="7">
        <v>16405000</v>
      </c>
      <c r="F17" s="7">
        <v>8522439</v>
      </c>
      <c r="G17" s="7">
        <v>24927439</v>
      </c>
      <c r="H17" s="7">
        <v>257390</v>
      </c>
      <c r="I17" s="7">
        <v>169544</v>
      </c>
      <c r="J17" s="12">
        <v>426934</v>
      </c>
      <c r="L17" s="11">
        <f t="shared" si="0"/>
        <v>0</v>
      </c>
    </row>
    <row r="18" spans="1:12" s="10" customFormat="1" x14ac:dyDescent="0.2">
      <c r="A18" s="6">
        <v>1996</v>
      </c>
      <c r="B18" s="7">
        <v>59297345</v>
      </c>
      <c r="C18" s="7">
        <v>19100774</v>
      </c>
      <c r="D18" s="7">
        <v>78398119</v>
      </c>
      <c r="E18" s="7">
        <v>17510000</v>
      </c>
      <c r="F18" s="7">
        <v>7726972</v>
      </c>
      <c r="G18" s="7">
        <v>25236972</v>
      </c>
      <c r="H18" s="7">
        <v>262655</v>
      </c>
      <c r="I18" s="7">
        <v>151205</v>
      </c>
      <c r="J18" s="12">
        <v>413860</v>
      </c>
      <c r="L18" s="11">
        <f t="shared" si="0"/>
        <v>0</v>
      </c>
    </row>
    <row r="19" spans="1:12" s="10" customFormat="1" x14ac:dyDescent="0.2">
      <c r="A19" s="6">
        <v>1997</v>
      </c>
      <c r="B19" s="7">
        <v>67537345</v>
      </c>
      <c r="C19" s="7">
        <v>19365916</v>
      </c>
      <c r="D19" s="7">
        <v>86903261</v>
      </c>
      <c r="E19" s="7">
        <v>20380000</v>
      </c>
      <c r="F19" s="7">
        <v>8120220</v>
      </c>
      <c r="G19" s="7">
        <v>28500220</v>
      </c>
      <c r="H19" s="7">
        <v>262265</v>
      </c>
      <c r="I19" s="7">
        <v>132471</v>
      </c>
      <c r="J19" s="12">
        <v>394736</v>
      </c>
      <c r="L19" s="11">
        <f t="shared" si="0"/>
        <v>0</v>
      </c>
    </row>
    <row r="20" spans="1:12" s="10" customFormat="1" x14ac:dyDescent="0.2">
      <c r="A20" s="6">
        <v>1998</v>
      </c>
      <c r="B20" s="7">
        <v>56545600</v>
      </c>
      <c r="C20" s="7">
        <v>18035896</v>
      </c>
      <c r="D20" s="7">
        <v>74581496</v>
      </c>
      <c r="E20" s="7">
        <v>19880000</v>
      </c>
      <c r="F20" s="7">
        <v>7075196</v>
      </c>
      <c r="G20" s="7">
        <v>26955196</v>
      </c>
      <c r="H20" s="7">
        <v>239400</v>
      </c>
      <c r="I20" s="7">
        <v>115232</v>
      </c>
      <c r="J20" s="12">
        <v>354632</v>
      </c>
      <c r="L20" s="11">
        <f t="shared" si="0"/>
        <v>0</v>
      </c>
    </row>
    <row r="21" spans="1:12" s="10" customFormat="1" x14ac:dyDescent="0.2">
      <c r="A21" s="6">
        <v>1999</v>
      </c>
      <c r="B21" s="7">
        <v>57235000</v>
      </c>
      <c r="C21" s="7">
        <v>17716780</v>
      </c>
      <c r="D21" s="7">
        <v>74951780</v>
      </c>
      <c r="E21" s="7">
        <v>22380000</v>
      </c>
      <c r="F21" s="7">
        <v>7305133</v>
      </c>
      <c r="G21" s="7">
        <v>29685133</v>
      </c>
      <c r="H21" s="7">
        <v>175000</v>
      </c>
      <c r="I21" s="7">
        <v>99325</v>
      </c>
      <c r="J21" s="12">
        <v>274325</v>
      </c>
      <c r="L21" s="11">
        <f t="shared" si="0"/>
        <v>0</v>
      </c>
    </row>
    <row r="22" spans="1:12" s="10" customFormat="1" x14ac:dyDescent="0.2">
      <c r="A22" s="6">
        <v>2000</v>
      </c>
      <c r="B22" s="7">
        <v>59810000</v>
      </c>
      <c r="C22" s="7">
        <v>17497114</v>
      </c>
      <c r="D22" s="7">
        <v>77307114</v>
      </c>
      <c r="E22" s="7">
        <v>22470000</v>
      </c>
      <c r="F22" s="7">
        <v>6862012</v>
      </c>
      <c r="G22" s="7">
        <v>29332012</v>
      </c>
      <c r="H22" s="7">
        <v>175000</v>
      </c>
      <c r="I22" s="7">
        <v>85450</v>
      </c>
      <c r="J22" s="12">
        <v>260450</v>
      </c>
      <c r="L22" s="11">
        <f t="shared" si="0"/>
        <v>0</v>
      </c>
    </row>
    <row r="23" spans="1:12" s="10" customFormat="1" x14ac:dyDescent="0.2">
      <c r="A23" s="6">
        <v>2001</v>
      </c>
      <c r="B23" s="7">
        <v>65850000</v>
      </c>
      <c r="C23" s="7">
        <v>18082743</v>
      </c>
      <c r="D23" s="7">
        <v>83932743</v>
      </c>
      <c r="E23" s="7">
        <v>21820000</v>
      </c>
      <c r="F23" s="7">
        <v>5619484</v>
      </c>
      <c r="G23" s="7">
        <v>27439484</v>
      </c>
      <c r="H23" s="7">
        <v>175000</v>
      </c>
      <c r="I23" s="7">
        <v>71575</v>
      </c>
      <c r="J23" s="12">
        <v>246575</v>
      </c>
      <c r="L23" s="11">
        <f t="shared" si="0"/>
        <v>0</v>
      </c>
    </row>
    <row r="24" spans="1:12" s="10" customFormat="1" x14ac:dyDescent="0.2">
      <c r="A24" s="6">
        <v>2002</v>
      </c>
      <c r="B24" s="7">
        <v>64225000</v>
      </c>
      <c r="C24" s="7">
        <v>15444189</v>
      </c>
      <c r="D24" s="7">
        <v>79669189</v>
      </c>
      <c r="E24" s="7">
        <v>23300000</v>
      </c>
      <c r="F24" s="7">
        <v>5299529</v>
      </c>
      <c r="G24" s="7">
        <v>28599529</v>
      </c>
      <c r="H24" s="7">
        <v>165000</v>
      </c>
      <c r="I24" s="7">
        <v>57445</v>
      </c>
      <c r="J24" s="12">
        <v>222445</v>
      </c>
      <c r="L24" s="11">
        <f t="shared" si="0"/>
        <v>0</v>
      </c>
    </row>
    <row r="25" spans="1:12" s="10" customFormat="1" x14ac:dyDescent="0.2">
      <c r="A25" s="6">
        <v>2003</v>
      </c>
      <c r="B25" s="7">
        <v>63880000</v>
      </c>
      <c r="C25" s="7">
        <v>12941300</v>
      </c>
      <c r="D25" s="7">
        <v>76821300</v>
      </c>
      <c r="E25" s="7">
        <v>21215000</v>
      </c>
      <c r="F25" s="7">
        <v>4003828</v>
      </c>
      <c r="G25" s="7">
        <v>25218828</v>
      </c>
      <c r="H25" s="7">
        <v>155000</v>
      </c>
      <c r="I25" s="7">
        <v>44215</v>
      </c>
      <c r="J25" s="12">
        <v>199215</v>
      </c>
      <c r="L25" s="11">
        <f t="shared" si="0"/>
        <v>0</v>
      </c>
    </row>
    <row r="26" spans="1:12" s="10" customFormat="1" x14ac:dyDescent="0.2">
      <c r="A26" s="6">
        <v>2004</v>
      </c>
      <c r="B26" s="7">
        <v>56240000</v>
      </c>
      <c r="C26" s="7">
        <v>12567264</v>
      </c>
      <c r="D26" s="7">
        <v>68807264</v>
      </c>
      <c r="E26" s="7">
        <v>16015000</v>
      </c>
      <c r="F26" s="7">
        <v>3022015</v>
      </c>
      <c r="G26" s="7">
        <v>19037015</v>
      </c>
      <c r="H26" s="7">
        <v>155000</v>
      </c>
      <c r="I26" s="7">
        <v>31910</v>
      </c>
      <c r="J26" s="12">
        <v>186910</v>
      </c>
      <c r="L26" s="11">
        <f t="shared" si="0"/>
        <v>0</v>
      </c>
    </row>
    <row r="27" spans="1:12" s="10" customFormat="1" x14ac:dyDescent="0.2">
      <c r="A27" s="6">
        <v>2005</v>
      </c>
      <c r="B27" s="7">
        <v>53440000</v>
      </c>
      <c r="C27" s="7">
        <v>12525813</v>
      </c>
      <c r="D27" s="7">
        <v>65965813</v>
      </c>
      <c r="E27" s="7">
        <v>13280000</v>
      </c>
      <c r="F27" s="7">
        <v>2477535</v>
      </c>
      <c r="G27" s="7">
        <v>15757535</v>
      </c>
      <c r="H27" s="7">
        <v>130000</v>
      </c>
      <c r="I27" s="7">
        <v>19605</v>
      </c>
      <c r="J27" s="12">
        <v>149605</v>
      </c>
      <c r="L27" s="11">
        <f t="shared" si="0"/>
        <v>0</v>
      </c>
    </row>
    <row r="28" spans="1:12" s="10" customFormat="1" x14ac:dyDescent="0.2">
      <c r="A28" s="6">
        <v>2006</v>
      </c>
      <c r="B28" s="7">
        <v>57915000</v>
      </c>
      <c r="C28" s="7">
        <v>15253937</v>
      </c>
      <c r="D28" s="7">
        <v>73168937</v>
      </c>
      <c r="E28" s="7">
        <v>13950000</v>
      </c>
      <c r="F28" s="7">
        <v>2007306</v>
      </c>
      <c r="G28" s="7">
        <v>15957306</v>
      </c>
      <c r="H28" s="7">
        <v>70000</v>
      </c>
      <c r="I28" s="7">
        <v>9375</v>
      </c>
      <c r="J28" s="12">
        <v>79375</v>
      </c>
      <c r="L28" s="11">
        <f t="shared" si="0"/>
        <v>0</v>
      </c>
    </row>
    <row r="29" spans="1:12" s="10" customFormat="1" x14ac:dyDescent="0.2">
      <c r="A29" s="6">
        <v>2007</v>
      </c>
      <c r="B29" s="7">
        <v>69280000</v>
      </c>
      <c r="C29" s="7">
        <v>17364513</v>
      </c>
      <c r="D29" s="7">
        <v>86644513</v>
      </c>
      <c r="E29" s="7">
        <v>10415000</v>
      </c>
      <c r="F29" s="7">
        <v>1387084</v>
      </c>
      <c r="G29" s="7">
        <v>11802084</v>
      </c>
      <c r="H29" s="7">
        <v>70000</v>
      </c>
      <c r="I29" s="7">
        <v>4125</v>
      </c>
      <c r="J29" s="12">
        <v>74125</v>
      </c>
      <c r="L29" s="11">
        <f t="shared" si="0"/>
        <v>0</v>
      </c>
    </row>
    <row r="30" spans="1:12" s="10" customFormat="1" x14ac:dyDescent="0.2">
      <c r="A30" s="6">
        <v>2008</v>
      </c>
      <c r="B30" s="7">
        <v>66230000</v>
      </c>
      <c r="C30" s="7">
        <v>16057428</v>
      </c>
      <c r="D30" s="7">
        <v>82287428</v>
      </c>
      <c r="E30" s="7">
        <v>10750000</v>
      </c>
      <c r="F30" s="7">
        <v>2050995</v>
      </c>
      <c r="G30" s="7">
        <v>12800995</v>
      </c>
      <c r="H30" s="7">
        <v>20000</v>
      </c>
      <c r="I30" s="7">
        <v>750</v>
      </c>
      <c r="J30" s="12">
        <v>20750</v>
      </c>
      <c r="L30" s="11">
        <f t="shared" si="0"/>
        <v>0</v>
      </c>
    </row>
    <row r="31" spans="1:12" s="10" customFormat="1" x14ac:dyDescent="0.2">
      <c r="A31" s="6">
        <v>2009</v>
      </c>
      <c r="B31" s="7">
        <v>65685000</v>
      </c>
      <c r="C31" s="7">
        <v>15179120</v>
      </c>
      <c r="D31" s="7">
        <v>80864120</v>
      </c>
      <c r="E31" s="7">
        <v>13505000</v>
      </c>
      <c r="F31" s="7">
        <v>3848227</v>
      </c>
      <c r="G31" s="7">
        <v>17353227</v>
      </c>
      <c r="H31" s="8" t="s">
        <v>10</v>
      </c>
      <c r="I31" s="8" t="s">
        <v>10</v>
      </c>
      <c r="J31" s="9" t="s">
        <v>10</v>
      </c>
      <c r="L31" s="11">
        <f>+B31+C31-D31+E31+F31-G31</f>
        <v>0</v>
      </c>
    </row>
    <row r="32" spans="1:12" s="10" customFormat="1" x14ac:dyDescent="0.2">
      <c r="A32" s="6">
        <v>2010</v>
      </c>
      <c r="B32" s="7">
        <v>74905000</v>
      </c>
      <c r="C32" s="7">
        <v>15451420</v>
      </c>
      <c r="D32" s="7">
        <v>90356420</v>
      </c>
      <c r="E32" s="7">
        <v>11820000</v>
      </c>
      <c r="F32" s="7">
        <v>4803042</v>
      </c>
      <c r="G32" s="7">
        <v>16623042</v>
      </c>
      <c r="H32" s="8" t="s">
        <v>10</v>
      </c>
      <c r="I32" s="8" t="s">
        <v>10</v>
      </c>
      <c r="J32" s="9" t="s">
        <v>10</v>
      </c>
      <c r="L32" s="11">
        <f>+B32+C32-D32+E32+F32-G32</f>
        <v>0</v>
      </c>
    </row>
    <row r="33" spans="1:13" s="10" customFormat="1" x14ac:dyDescent="0.2">
      <c r="A33" s="6">
        <v>2011</v>
      </c>
      <c r="B33" s="7">
        <v>72905000</v>
      </c>
      <c r="C33" s="7">
        <v>13609228</v>
      </c>
      <c r="D33" s="7">
        <v>86514228</v>
      </c>
      <c r="E33" s="7">
        <v>15100000</v>
      </c>
      <c r="F33" s="7">
        <v>5312205</v>
      </c>
      <c r="G33" s="7">
        <v>20412205</v>
      </c>
      <c r="H33" s="8" t="s">
        <v>10</v>
      </c>
      <c r="I33" s="8" t="s">
        <v>10</v>
      </c>
      <c r="J33" s="9" t="s">
        <v>10</v>
      </c>
      <c r="L33" s="11">
        <f t="shared" ref="L33:L43" si="1">+B33+C33-D33+E33+F33-G33</f>
        <v>0</v>
      </c>
      <c r="M33" s="13"/>
    </row>
    <row r="34" spans="1:13" s="10" customFormat="1" x14ac:dyDescent="0.2">
      <c r="A34" s="6">
        <v>2012</v>
      </c>
      <c r="B34" s="7">
        <v>81055000</v>
      </c>
      <c r="C34" s="7">
        <v>14015648</v>
      </c>
      <c r="D34" s="7">
        <v>95070648</v>
      </c>
      <c r="E34" s="7">
        <v>16385000</v>
      </c>
      <c r="F34" s="7">
        <v>5698368</v>
      </c>
      <c r="G34" s="7">
        <v>22083368</v>
      </c>
      <c r="H34" s="8" t="s">
        <v>10</v>
      </c>
      <c r="I34" s="8" t="s">
        <v>10</v>
      </c>
      <c r="J34" s="9" t="s">
        <v>10</v>
      </c>
      <c r="L34" s="11">
        <f t="shared" si="1"/>
        <v>0</v>
      </c>
    </row>
    <row r="35" spans="1:13" s="10" customFormat="1" x14ac:dyDescent="0.2">
      <c r="A35" s="6">
        <v>2013</v>
      </c>
      <c r="B35" s="7">
        <v>85595000</v>
      </c>
      <c r="C35" s="7">
        <v>12924559</v>
      </c>
      <c r="D35" s="7">
        <v>98519559</v>
      </c>
      <c r="E35" s="7">
        <v>16735000</v>
      </c>
      <c r="F35" s="7">
        <v>5151841</v>
      </c>
      <c r="G35" s="7">
        <v>21886841</v>
      </c>
      <c r="H35" s="8" t="s">
        <v>10</v>
      </c>
      <c r="I35" s="8" t="s">
        <v>10</v>
      </c>
      <c r="J35" s="9" t="s">
        <v>10</v>
      </c>
      <c r="L35" s="11">
        <f t="shared" si="1"/>
        <v>0</v>
      </c>
    </row>
    <row r="36" spans="1:13" s="10" customFormat="1" x14ac:dyDescent="0.2">
      <c r="A36" s="6">
        <v>2014</v>
      </c>
      <c r="B36" s="7">
        <v>67445000</v>
      </c>
      <c r="C36" s="7">
        <v>10159578</v>
      </c>
      <c r="D36" s="7">
        <v>77604578</v>
      </c>
      <c r="E36" s="7">
        <v>16035000</v>
      </c>
      <c r="F36" s="7">
        <v>4544279</v>
      </c>
      <c r="G36" s="7">
        <v>20579279</v>
      </c>
      <c r="H36" s="8" t="s">
        <v>11</v>
      </c>
      <c r="I36" s="8" t="s">
        <v>11</v>
      </c>
      <c r="J36" s="9" t="s">
        <v>11</v>
      </c>
      <c r="L36" s="11">
        <f t="shared" si="1"/>
        <v>0</v>
      </c>
    </row>
    <row r="37" spans="1:13" s="10" customFormat="1" x14ac:dyDescent="0.2">
      <c r="A37" s="6">
        <v>2015</v>
      </c>
      <c r="B37" s="7">
        <v>65670000</v>
      </c>
      <c r="C37" s="7">
        <v>11674238</v>
      </c>
      <c r="D37" s="7">
        <v>77344238</v>
      </c>
      <c r="E37" s="7">
        <v>15275000</v>
      </c>
      <c r="F37" s="7">
        <v>3914654</v>
      </c>
      <c r="G37" s="7">
        <v>19189654</v>
      </c>
      <c r="H37" s="8" t="s">
        <v>11</v>
      </c>
      <c r="I37" s="8" t="s">
        <v>11</v>
      </c>
      <c r="J37" s="9" t="s">
        <v>11</v>
      </c>
      <c r="L37" s="11">
        <f t="shared" si="1"/>
        <v>0</v>
      </c>
    </row>
    <row r="38" spans="1:13" s="10" customFormat="1" x14ac:dyDescent="0.2">
      <c r="A38" s="6">
        <v>2016</v>
      </c>
      <c r="B38" s="7">
        <v>60595000</v>
      </c>
      <c r="C38" s="7">
        <v>13970158.130000001</v>
      </c>
      <c r="D38" s="7">
        <v>74565158.129999995</v>
      </c>
      <c r="E38" s="7">
        <v>15300000</v>
      </c>
      <c r="F38" s="7">
        <v>3265078.56</v>
      </c>
      <c r="G38" s="7">
        <v>18565078.559999999</v>
      </c>
      <c r="H38" s="8" t="s">
        <v>11</v>
      </c>
      <c r="I38" s="8" t="s">
        <v>11</v>
      </c>
      <c r="J38" s="9" t="s">
        <v>11</v>
      </c>
      <c r="L38" s="11">
        <f t="shared" si="1"/>
        <v>0</v>
      </c>
    </row>
    <row r="39" spans="1:13" s="10" customFormat="1" x14ac:dyDescent="0.2">
      <c r="A39" s="6">
        <v>2017</v>
      </c>
      <c r="B39" s="7">
        <v>59415000</v>
      </c>
      <c r="C39" s="7">
        <v>15620080.779999999</v>
      </c>
      <c r="D39" s="7">
        <v>75035080.780000001</v>
      </c>
      <c r="E39" s="7">
        <v>21015000</v>
      </c>
      <c r="F39" s="7">
        <v>2600578.56</v>
      </c>
      <c r="G39" s="7">
        <v>23615578.559999999</v>
      </c>
      <c r="H39" s="8" t="s">
        <v>11</v>
      </c>
      <c r="I39" s="8" t="s">
        <v>11</v>
      </c>
      <c r="J39" s="9" t="s">
        <v>11</v>
      </c>
      <c r="L39" s="11">
        <f t="shared" si="1"/>
        <v>0</v>
      </c>
    </row>
    <row r="40" spans="1:13" s="10" customFormat="1" x14ac:dyDescent="0.2">
      <c r="A40" s="6">
        <v>2018</v>
      </c>
      <c r="B40" s="7">
        <v>65840000</v>
      </c>
      <c r="C40" s="7">
        <v>18133570.300000001</v>
      </c>
      <c r="D40" s="7">
        <f>+B40+C40</f>
        <v>83973570.299999997</v>
      </c>
      <c r="E40" s="7">
        <v>18285000</v>
      </c>
      <c r="F40" s="7">
        <v>1691210.1</v>
      </c>
      <c r="G40" s="7">
        <v>19976210.100000001</v>
      </c>
      <c r="H40" s="8" t="s">
        <v>11</v>
      </c>
      <c r="I40" s="8" t="s">
        <v>11</v>
      </c>
      <c r="J40" s="9" t="s">
        <v>11</v>
      </c>
      <c r="L40" s="11">
        <f t="shared" si="1"/>
        <v>0</v>
      </c>
    </row>
    <row r="41" spans="1:13" s="10" customFormat="1" x14ac:dyDescent="0.2">
      <c r="A41" s="6">
        <v>2019</v>
      </c>
      <c r="B41" s="7">
        <v>72345000</v>
      </c>
      <c r="C41" s="7">
        <v>20507968.890000001</v>
      </c>
      <c r="D41" s="7">
        <v>92852968.890000001</v>
      </c>
      <c r="E41" s="7">
        <v>12500000</v>
      </c>
      <c r="F41" s="7">
        <v>905540.3</v>
      </c>
      <c r="G41" s="7">
        <v>13405540.300000001</v>
      </c>
      <c r="H41" s="8" t="s">
        <v>11</v>
      </c>
      <c r="I41" s="8" t="s">
        <v>11</v>
      </c>
      <c r="J41" s="9" t="s">
        <v>11</v>
      </c>
      <c r="L41" s="11">
        <f t="shared" si="1"/>
        <v>0</v>
      </c>
    </row>
    <row r="42" spans="1:13" s="10" customFormat="1" x14ac:dyDescent="0.2">
      <c r="A42" s="6">
        <v>2020</v>
      </c>
      <c r="B42" s="7">
        <v>77995000</v>
      </c>
      <c r="C42" s="7">
        <v>23941818.27</v>
      </c>
      <c r="D42" s="7">
        <v>101936818.27</v>
      </c>
      <c r="E42" s="7">
        <v>7610000</v>
      </c>
      <c r="F42" s="7">
        <v>389668</v>
      </c>
      <c r="G42" s="7">
        <v>7999668</v>
      </c>
      <c r="H42" s="8" t="s">
        <v>11</v>
      </c>
      <c r="I42" s="8" t="s">
        <v>11</v>
      </c>
      <c r="J42" s="9" t="s">
        <v>11</v>
      </c>
      <c r="L42" s="11">
        <f t="shared" si="1"/>
        <v>0</v>
      </c>
    </row>
    <row r="43" spans="1:13" s="10" customFormat="1" x14ac:dyDescent="0.2">
      <c r="A43" s="6">
        <v>2021</v>
      </c>
      <c r="B43" s="7">
        <v>77700000</v>
      </c>
      <c r="C43" s="7">
        <v>26221996.530000001</v>
      </c>
      <c r="D43" s="7">
        <v>103921996.53</v>
      </c>
      <c r="E43" s="7">
        <v>2210000</v>
      </c>
      <c r="F43" s="7">
        <v>110500</v>
      </c>
      <c r="G43" s="7">
        <v>2320500</v>
      </c>
      <c r="H43" s="8" t="s">
        <v>11</v>
      </c>
      <c r="I43" s="8" t="s">
        <v>11</v>
      </c>
      <c r="J43" s="9" t="s">
        <v>11</v>
      </c>
      <c r="L43" s="11">
        <f t="shared" si="1"/>
        <v>0</v>
      </c>
    </row>
    <row r="44" spans="1:13" s="10" customFormat="1" x14ac:dyDescent="0.2">
      <c r="A44" s="6">
        <v>2022</v>
      </c>
      <c r="B44" s="7">
        <v>83845000</v>
      </c>
      <c r="C44" s="7">
        <v>26683907.5</v>
      </c>
      <c r="D44" s="7">
        <f>+B44+C44</f>
        <v>110528907.5</v>
      </c>
      <c r="E44" s="7" t="s">
        <v>11</v>
      </c>
      <c r="F44" s="7" t="s">
        <v>11</v>
      </c>
      <c r="G44" s="7" t="s">
        <v>11</v>
      </c>
      <c r="H44" s="8" t="s">
        <v>11</v>
      </c>
      <c r="I44" s="8" t="s">
        <v>11</v>
      </c>
      <c r="J44" s="9" t="s">
        <v>11</v>
      </c>
      <c r="L44" s="11">
        <f>+B44+C44-D44</f>
        <v>0</v>
      </c>
    </row>
    <row r="45" spans="1:13" s="10" customFormat="1" x14ac:dyDescent="0.2">
      <c r="A45" s="6">
        <v>2023</v>
      </c>
      <c r="B45" s="7">
        <v>97840000</v>
      </c>
      <c r="C45" s="7">
        <v>26908897.780000001</v>
      </c>
      <c r="D45" s="7">
        <f t="shared" ref="D45:D58" si="2">+B45+C45</f>
        <v>124748897.78</v>
      </c>
      <c r="E45" s="7" t="s">
        <v>11</v>
      </c>
      <c r="F45" s="7" t="s">
        <v>11</v>
      </c>
      <c r="G45" s="7" t="s">
        <v>11</v>
      </c>
      <c r="H45" s="8" t="s">
        <v>11</v>
      </c>
      <c r="I45" s="8" t="s">
        <v>11</v>
      </c>
      <c r="J45" s="9" t="s">
        <v>11</v>
      </c>
      <c r="L45" s="11">
        <f>+B45+C45-D45</f>
        <v>0</v>
      </c>
    </row>
    <row r="46" spans="1:13" x14ac:dyDescent="0.2">
      <c r="A46" s="6">
        <v>2024</v>
      </c>
      <c r="B46" s="7">
        <v>105075000</v>
      </c>
      <c r="C46" s="7">
        <v>26457456.66</v>
      </c>
      <c r="D46" s="7">
        <f t="shared" si="2"/>
        <v>131532456.66</v>
      </c>
      <c r="E46" s="7" t="s">
        <v>11</v>
      </c>
      <c r="F46" s="7" t="s">
        <v>11</v>
      </c>
      <c r="G46" s="7" t="s">
        <v>11</v>
      </c>
      <c r="H46" s="8" t="s">
        <v>11</v>
      </c>
      <c r="I46" s="8" t="s">
        <v>11</v>
      </c>
      <c r="J46" s="9" t="s">
        <v>11</v>
      </c>
      <c r="L46" s="11">
        <f>+B46+C46-D46</f>
        <v>0</v>
      </c>
    </row>
    <row r="47" spans="1:13" x14ac:dyDescent="0.2">
      <c r="A47" s="6">
        <v>2025</v>
      </c>
      <c r="B47" s="7">
        <v>93780000</v>
      </c>
      <c r="C47" s="7">
        <v>21998087.5</v>
      </c>
      <c r="D47" s="7">
        <f t="shared" si="2"/>
        <v>115778087.5</v>
      </c>
      <c r="E47" s="7" t="s">
        <v>11</v>
      </c>
      <c r="F47" s="7" t="s">
        <v>11</v>
      </c>
      <c r="G47" s="7" t="s">
        <v>11</v>
      </c>
      <c r="H47" s="8" t="s">
        <v>11</v>
      </c>
      <c r="I47" s="8" t="s">
        <v>11</v>
      </c>
      <c r="J47" s="9" t="s">
        <v>11</v>
      </c>
      <c r="L47" s="11">
        <f>+B47+C47-D47</f>
        <v>0</v>
      </c>
    </row>
    <row r="48" spans="1:13" x14ac:dyDescent="0.2">
      <c r="A48" s="6">
        <v>2026</v>
      </c>
      <c r="B48" s="7">
        <v>83515000</v>
      </c>
      <c r="C48" s="7">
        <v>17712487.5</v>
      </c>
      <c r="D48" s="7">
        <f t="shared" si="2"/>
        <v>101227487.5</v>
      </c>
      <c r="E48" s="7" t="s">
        <v>11</v>
      </c>
      <c r="F48" s="7" t="s">
        <v>11</v>
      </c>
      <c r="G48" s="7" t="s">
        <v>11</v>
      </c>
      <c r="H48" s="8" t="s">
        <v>11</v>
      </c>
      <c r="I48" s="8" t="s">
        <v>11</v>
      </c>
      <c r="J48" s="9" t="s">
        <v>11</v>
      </c>
      <c r="L48" s="11">
        <f t="shared" ref="L48:L58" si="3">+B48+C48-D48</f>
        <v>0</v>
      </c>
    </row>
    <row r="49" spans="1:12" x14ac:dyDescent="0.2">
      <c r="A49" s="14">
        <v>2027</v>
      </c>
      <c r="B49" s="15">
        <v>76465000</v>
      </c>
      <c r="C49" s="15">
        <v>14990686.109999999</v>
      </c>
      <c r="D49" s="15">
        <f t="shared" si="2"/>
        <v>91455686.109999999</v>
      </c>
      <c r="E49" s="15" t="s">
        <v>11</v>
      </c>
      <c r="F49" s="15" t="s">
        <v>11</v>
      </c>
      <c r="G49" s="15" t="s">
        <v>11</v>
      </c>
      <c r="H49" s="16" t="s">
        <v>11</v>
      </c>
      <c r="I49" s="16" t="s">
        <v>11</v>
      </c>
      <c r="J49" s="17" t="s">
        <v>11</v>
      </c>
      <c r="L49" s="11">
        <f t="shared" si="3"/>
        <v>0</v>
      </c>
    </row>
    <row r="50" spans="1:12" x14ac:dyDescent="0.2">
      <c r="A50" s="14">
        <v>2028</v>
      </c>
      <c r="B50" s="15">
        <v>66665000</v>
      </c>
      <c r="C50" s="15">
        <v>11287837.5</v>
      </c>
      <c r="D50" s="15">
        <f t="shared" si="2"/>
        <v>77952837.5</v>
      </c>
      <c r="E50" s="15" t="s">
        <v>11</v>
      </c>
      <c r="F50" s="15" t="s">
        <v>11</v>
      </c>
      <c r="G50" s="15" t="s">
        <v>11</v>
      </c>
      <c r="H50" s="16" t="s">
        <v>11</v>
      </c>
      <c r="I50" s="16" t="s">
        <v>11</v>
      </c>
      <c r="J50" s="17" t="s">
        <v>11</v>
      </c>
      <c r="L50" s="11">
        <f t="shared" si="3"/>
        <v>0</v>
      </c>
    </row>
    <row r="51" spans="1:12" x14ac:dyDescent="0.2">
      <c r="A51" s="14">
        <v>2029</v>
      </c>
      <c r="B51" s="15">
        <v>55530000</v>
      </c>
      <c r="C51" s="15">
        <v>7981250</v>
      </c>
      <c r="D51" s="15">
        <f t="shared" si="2"/>
        <v>63511250</v>
      </c>
      <c r="E51" s="15" t="s">
        <v>11</v>
      </c>
      <c r="F51" s="15" t="s">
        <v>11</v>
      </c>
      <c r="G51" s="15" t="s">
        <v>11</v>
      </c>
      <c r="H51" s="16" t="s">
        <v>11</v>
      </c>
      <c r="I51" s="16" t="s">
        <v>11</v>
      </c>
      <c r="J51" s="17" t="s">
        <v>11</v>
      </c>
      <c r="L51" s="11">
        <f t="shared" si="3"/>
        <v>0</v>
      </c>
    </row>
    <row r="52" spans="1:12" x14ac:dyDescent="0.2">
      <c r="A52" s="14">
        <v>2030</v>
      </c>
      <c r="B52" s="15">
        <v>41440000</v>
      </c>
      <c r="C52" s="15">
        <v>5220750</v>
      </c>
      <c r="D52" s="15">
        <f t="shared" si="2"/>
        <v>46660750</v>
      </c>
      <c r="E52" s="15" t="s">
        <v>11</v>
      </c>
      <c r="F52" s="15" t="s">
        <v>11</v>
      </c>
      <c r="G52" s="15" t="s">
        <v>11</v>
      </c>
      <c r="H52" s="16" t="s">
        <v>11</v>
      </c>
      <c r="I52" s="16" t="s">
        <v>11</v>
      </c>
      <c r="J52" s="17" t="s">
        <v>11</v>
      </c>
      <c r="L52" s="11"/>
    </row>
    <row r="53" spans="1:12" x14ac:dyDescent="0.2">
      <c r="A53" s="14">
        <v>2031</v>
      </c>
      <c r="B53" s="15">
        <v>28675000</v>
      </c>
      <c r="C53" s="15">
        <v>3200500</v>
      </c>
      <c r="D53" s="15">
        <f t="shared" si="2"/>
        <v>31875500</v>
      </c>
      <c r="E53" s="15" t="s">
        <v>11</v>
      </c>
      <c r="F53" s="15" t="s">
        <v>11</v>
      </c>
      <c r="G53" s="15" t="s">
        <v>11</v>
      </c>
      <c r="H53" s="16" t="s">
        <v>11</v>
      </c>
      <c r="I53" s="16" t="s">
        <v>11</v>
      </c>
      <c r="J53" s="17" t="s">
        <v>11</v>
      </c>
      <c r="L53" s="11"/>
    </row>
    <row r="54" spans="1:12" x14ac:dyDescent="0.2">
      <c r="A54" s="14">
        <v>2032</v>
      </c>
      <c r="B54" s="15">
        <v>17915000</v>
      </c>
      <c r="C54" s="15">
        <v>1766750</v>
      </c>
      <c r="D54" s="15">
        <f t="shared" si="2"/>
        <v>19681750</v>
      </c>
      <c r="E54" s="15" t="s">
        <v>11</v>
      </c>
      <c r="F54" s="15" t="s">
        <v>11</v>
      </c>
      <c r="G54" s="15" t="s">
        <v>11</v>
      </c>
      <c r="H54" s="16" t="s">
        <v>11</v>
      </c>
      <c r="I54" s="16" t="s">
        <v>11</v>
      </c>
      <c r="J54" s="17" t="s">
        <v>11</v>
      </c>
      <c r="L54" s="11"/>
    </row>
    <row r="55" spans="1:12" x14ac:dyDescent="0.2">
      <c r="A55" s="14">
        <v>2033</v>
      </c>
      <c r="B55" s="15">
        <v>9300000</v>
      </c>
      <c r="C55" s="15">
        <v>871000</v>
      </c>
      <c r="D55" s="15">
        <f t="shared" si="2"/>
        <v>10171000</v>
      </c>
      <c r="E55" s="15" t="s">
        <v>11</v>
      </c>
      <c r="F55" s="15" t="s">
        <v>11</v>
      </c>
      <c r="G55" s="15" t="s">
        <v>11</v>
      </c>
      <c r="H55" s="16" t="s">
        <v>11</v>
      </c>
      <c r="I55" s="16" t="s">
        <v>11</v>
      </c>
      <c r="J55" s="17" t="s">
        <v>11</v>
      </c>
      <c r="L55" s="11"/>
    </row>
    <row r="56" spans="1:12" x14ac:dyDescent="0.2">
      <c r="A56" s="14">
        <v>2034</v>
      </c>
      <c r="B56" s="15">
        <v>2710000</v>
      </c>
      <c r="C56" s="15">
        <v>406000</v>
      </c>
      <c r="D56" s="15">
        <f t="shared" si="2"/>
        <v>3116000</v>
      </c>
      <c r="E56" s="15" t="s">
        <v>11</v>
      </c>
      <c r="F56" s="15" t="s">
        <v>11</v>
      </c>
      <c r="G56" s="15" t="s">
        <v>11</v>
      </c>
      <c r="H56" s="16" t="s">
        <v>11</v>
      </c>
      <c r="I56" s="16" t="s">
        <v>11</v>
      </c>
      <c r="J56" s="17" t="s">
        <v>11</v>
      </c>
      <c r="L56" s="11"/>
    </row>
    <row r="57" spans="1:12" x14ac:dyDescent="0.2">
      <c r="A57" s="14">
        <v>2035</v>
      </c>
      <c r="B57" s="15">
        <v>2705000</v>
      </c>
      <c r="C57" s="15">
        <v>270500</v>
      </c>
      <c r="D57" s="15">
        <f t="shared" si="2"/>
        <v>2975500</v>
      </c>
      <c r="E57" s="15" t="s">
        <v>11</v>
      </c>
      <c r="F57" s="15" t="s">
        <v>11</v>
      </c>
      <c r="G57" s="15" t="s">
        <v>11</v>
      </c>
      <c r="H57" s="16" t="s">
        <v>11</v>
      </c>
      <c r="I57" s="16" t="s">
        <v>11</v>
      </c>
      <c r="J57" s="17" t="s">
        <v>11</v>
      </c>
      <c r="L57" s="11"/>
    </row>
    <row r="58" spans="1:12" x14ac:dyDescent="0.2">
      <c r="A58" s="23">
        <v>2036</v>
      </c>
      <c r="B58" s="19">
        <v>2705000</v>
      </c>
      <c r="C58" s="19">
        <v>135250</v>
      </c>
      <c r="D58" s="19">
        <f t="shared" si="2"/>
        <v>2840250</v>
      </c>
      <c r="E58" s="19" t="s">
        <v>11</v>
      </c>
      <c r="F58" s="19" t="s">
        <v>11</v>
      </c>
      <c r="G58" s="19" t="s">
        <v>11</v>
      </c>
      <c r="H58" s="20" t="s">
        <v>11</v>
      </c>
      <c r="I58" s="20" t="s">
        <v>11</v>
      </c>
      <c r="J58" s="21" t="s">
        <v>11</v>
      </c>
      <c r="L58" s="11">
        <f t="shared" si="3"/>
        <v>0</v>
      </c>
    </row>
    <row r="61" spans="1:12" x14ac:dyDescent="0.2">
      <c r="B61" s="15"/>
      <c r="C61" s="15"/>
      <c r="D61" s="15"/>
      <c r="E61" s="15"/>
      <c r="F61" s="15"/>
      <c r="G61" s="15"/>
    </row>
    <row r="63" spans="1:12" x14ac:dyDescent="0.2">
      <c r="B63" s="15"/>
      <c r="C63" s="15"/>
      <c r="D6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Service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Hazzard, Alma</dc:creator>
  <cp:lastModifiedBy>Olson, Gregory</cp:lastModifiedBy>
  <dcterms:created xsi:type="dcterms:W3CDTF">2017-07-19T17:28:15Z</dcterms:created>
  <dcterms:modified xsi:type="dcterms:W3CDTF">2026-07-07T16:44:16Z</dcterms:modified>
</cp:coreProperties>
</file>